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840" windowHeight="132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<sst xmlns="http://schemas.openxmlformats.org/spreadsheetml/2006/main" count="47" uniqueCount="45">
  <si>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Dódžó:</t>
  </si>
  <si>
    <t>Zodpovědná osoba:</t>
  </si>
  <si>
    <t>Email:</t>
  </si>
  <si>
    <t>Telefon:</t>
  </si>
  <si>
    <t>Jméno</t>
  </si>
  <si>
    <t>Příjmení</t>
  </si>
  <si>
    <t>Seminář</t>
  </si>
  <si>
    <t>Turnaj jednotlivců</t>
  </si>
  <si>
    <t>Turnaj žen</t>
  </si>
  <si>
    <t>Celková částka k úhradě:</t>
  </si>
  <si>
    <t>x</t>
  </si>
  <si>
    <t>Akr. rozhodčí</t>
  </si>
  <si>
    <t>Poplatek</t>
  </si>
  <si>
    <t>Vyplňte takto označené buňky, nepište do jiných</t>
  </si>
  <si>
    <t>Homer</t>
  </si>
  <si>
    <t>Simpson</t>
  </si>
  <si>
    <t>neclen</t>
  </si>
  <si>
    <t>neclen a seminar</t>
  </si>
  <si>
    <t>seminar</t>
  </si>
  <si>
    <t>Člen ČFK/SFK</t>
  </si>
  <si>
    <t>Pokyny k registraci:</t>
  </si>
  <si>
    <t>1. Vyplňte  vyznačené buňky</t>
  </si>
  <si>
    <t>Děkujeme za registraci a těšíme se na vás!</t>
  </si>
  <si>
    <t>Příklad</t>
  </si>
  <si>
    <t>Kč</t>
  </si>
  <si>
    <t>rozhodci a turnaj</t>
  </si>
  <si>
    <t>Věk*</t>
  </si>
  <si>
    <t>mladší než 18</t>
  </si>
  <si>
    <t>cena</t>
  </si>
  <si>
    <t>Zkoušky</t>
  </si>
  <si>
    <t>3. kjú</t>
  </si>
  <si>
    <t xml:space="preserve">PŘIHLÁŠKA NA SEMINÁŘ A 9. POHÁR SACUKI </t>
  </si>
  <si>
    <r>
      <t>*</t>
    </r>
    <r>
      <rPr>
        <sz val="10"/>
        <rFont val="Century Gothic"/>
        <family val="2"/>
      </rPr>
      <t xml:space="preserve"> V rocích v době konání akce</t>
    </r>
  </si>
  <si>
    <r>
      <t xml:space="preserve">2. Zašlete vyplněný formulář za celý oddíl </t>
    </r>
    <r>
      <rPr>
        <b/>
        <sz val="10"/>
        <rFont val="Century Gothic"/>
        <family val="2"/>
      </rPr>
      <t>na info@kacubo.cz do 17. 5. 2010 12:00</t>
    </r>
  </si>
  <si>
    <t>je turnaj?</t>
  </si>
  <si>
    <t>mladsi, seminar a turnaj</t>
  </si>
  <si>
    <t>4. Zodpovědná osoba zodpovídá za správnost údajů a zavazuje se uhradit celý registrační poplatek a to i v případě, že se některý z účastníků nakonec nedostaví. Jinak tato regostrace nebude platná a nebude přijata.</t>
  </si>
  <si>
    <t>5. Poplatky, nebo jejich část, za tyto osoby mohou, ale nemusí být po skončení akce vráceny zodpovědné osobě - přednost budou mít ti, kteří se předem z účasti omluvili</t>
  </si>
  <si>
    <t>6. Pokud se některý ze zaregistrovaných nebude moci nakonec akce zúčastnit, tak jej prosím odhlašte, usnadníte nám tím pořádání celé akce. Děkujeme.</t>
  </si>
  <si>
    <t>7. Vypočtený poplatek prosím uhraďte najednou za celou regostraci u registračního stolu přímo na akci</t>
  </si>
  <si>
    <r>
      <t xml:space="preserve">3. Pokud přihlašujete své členy na zkoušky, tak </t>
    </r>
    <r>
      <rPr>
        <b/>
        <sz val="10"/>
        <rFont val="Century Gothic"/>
        <family val="2"/>
      </rPr>
      <t>nezapomeňte vyplnit též registrační formlulář ke zkouškám</t>
    </r>
    <r>
      <rPr>
        <sz val="10"/>
        <rFont val="Century Gothic"/>
        <family val="2"/>
      </rPr>
      <t xml:space="preserve"> na www.kacubo.cz/sacuki</t>
    </r>
  </si>
  <si>
    <r>
      <t xml:space="preserve">10. S dotazy se prosím obraťte na info@kacubo.cz nebo 737 472 685. Informace o akci jsou dostupné na </t>
    </r>
    <r>
      <rPr>
        <b/>
        <sz val="10"/>
        <rFont val="Century Gothic"/>
        <family val="2"/>
      </rPr>
      <t>www.kacubo.cz/sacuki</t>
    </r>
  </si>
  <si>
    <t>9. Členy ČFK upozorňujeme na povinnost mít v pořádku průkaz včetně vylepené známky a platné lékařské prohlídky</t>
  </si>
  <si>
    <t>8. Seminář je přístupný pro všechny (členové SKF se jej mohou zúčastnit za stejné poplatky jako členové ČFK), turnaj je pouze pro členy ČFK</t>
  </si>
  <si>
    <t>Odesláním tohoto formuláře také vyjadřujete svůj souhlas s výše uvedenými pravidly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</si>
</sst>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1">
    <font>
      <sz val="10"/>
      <name val="Arial"/>
      <family val="0"/>
    </font>
    <font>
      <sz val="8"/>
      <name val="Arial"/>
      <family val="0"/>
    </font>
    <font>
      <b/>
      <sz val="16"/>
      <color indexed="8"/>
      <name val="Century Gothic"/>
      <family val="2"/>
    </font>
    <font>
      <sz val="10"/>
      <color indexed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0"/>
      <color indexed="10"/>
      <name val="Arial"/>
      <family val="2"/>
    </font>
    <font>
      <b/>
      <sz val="10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i/>
      <sz val="10"/>
      <color indexed="63"/>
      <name val="Century Gothic"/>
      <family val="2"/>
    </font>
    <font>
      <i/>
      <sz val="10"/>
      <color indexed="63"/>
      <name val="Arial"/>
      <family val="0"/>
    </font>
    <font>
      <sz val="12"/>
      <name val="Century Gothic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17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4" fillId="17" borderId="11" xfId="0" applyFont="1" applyFill="1" applyBorder="1" applyAlignment="1">
      <alignment/>
    </xf>
    <xf numFmtId="0" fontId="4" fillId="17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11" borderId="13" xfId="0" applyFont="1" applyFill="1" applyBorder="1" applyAlignment="1">
      <alignment/>
    </xf>
    <xf numFmtId="0" fontId="4" fillId="17" borderId="14" xfId="0" applyFont="1" applyFill="1" applyBorder="1" applyAlignment="1">
      <alignment/>
    </xf>
    <xf numFmtId="0" fontId="0" fillId="17" borderId="15" xfId="0" applyFont="1" applyFill="1" applyBorder="1" applyAlignment="1">
      <alignment/>
    </xf>
    <xf numFmtId="0" fontId="0" fillId="17" borderId="14" xfId="0" applyFont="1" applyFill="1" applyBorder="1" applyAlignment="1">
      <alignment/>
    </xf>
    <xf numFmtId="0" fontId="0" fillId="17" borderId="16" xfId="0" applyFont="1" applyFill="1" applyBorder="1" applyAlignment="1">
      <alignment/>
    </xf>
    <xf numFmtId="0" fontId="0" fillId="17" borderId="17" xfId="0" applyFont="1" applyFill="1" applyBorder="1" applyAlignment="1">
      <alignment/>
    </xf>
    <xf numFmtId="0" fontId="0" fillId="17" borderId="18" xfId="0" applyFont="1" applyFill="1" applyBorder="1" applyAlignment="1">
      <alignment/>
    </xf>
    <xf numFmtId="0" fontId="0" fillId="17" borderId="12" xfId="0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 wrapText="1" readingOrder="1"/>
    </xf>
    <xf numFmtId="0" fontId="4" fillId="0" borderId="0" xfId="0" applyFont="1" applyAlignment="1">
      <alignment/>
    </xf>
    <xf numFmtId="0" fontId="0" fillId="17" borderId="10" xfId="0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15" xfId="0" applyFill="1" applyBorder="1" applyAlignment="1">
      <alignment/>
    </xf>
    <xf numFmtId="0" fontId="26" fillId="17" borderId="19" xfId="36" applyFill="1" applyBorder="1" applyAlignment="1" applyProtection="1">
      <alignment/>
      <protection/>
    </xf>
    <xf numFmtId="0" fontId="27" fillId="19" borderId="20" xfId="0" applyFont="1" applyFill="1" applyBorder="1" applyAlignment="1">
      <alignment/>
    </xf>
    <xf numFmtId="0" fontId="27" fillId="19" borderId="21" xfId="0" applyFont="1" applyFill="1" applyBorder="1" applyAlignment="1">
      <alignment/>
    </xf>
    <xf numFmtId="0" fontId="28" fillId="19" borderId="21" xfId="0" applyFont="1" applyFill="1" applyBorder="1" applyAlignment="1">
      <alignment/>
    </xf>
    <xf numFmtId="0" fontId="28" fillId="19" borderId="22" xfId="0" applyFont="1" applyFill="1" applyBorder="1" applyAlignment="1">
      <alignment/>
    </xf>
    <xf numFmtId="0" fontId="28" fillId="19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14</xdr:col>
      <xdr:colOff>0</xdr:colOff>
      <xdr:row>8</xdr:row>
      <xdr:rowOff>66675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4679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G62"/>
  <sheetViews>
    <sheetView tabSelected="1" zoomScalePageLayoutView="0" workbookViewId="0" topLeftCell="A28">
      <selection activeCell="I65" sqref="I65"/>
    </sheetView>
  </sheetViews>
  <sheetFormatPr defaultColWidth="9.140625" defaultRowHeight="12.75"/>
  <cols>
    <col min="1" max="1" width="0.71875" style="0" customWidth="1"/>
    <col min="2" max="2" width="20.8515625" style="0" customWidth="1"/>
    <col min="3" max="3" width="18.421875" style="0" customWidth="1"/>
    <col min="4" max="4" width="8.7109375" style="0" customWidth="1"/>
    <col min="5" max="5" width="11.140625" style="0" customWidth="1"/>
    <col min="6" max="6" width="12.28125" style="0" customWidth="1"/>
    <col min="7" max="7" width="5.00390625" style="0" customWidth="1"/>
    <col min="8" max="9" width="8.7109375" style="0" customWidth="1"/>
    <col min="10" max="10" width="17.28125" style="0" customWidth="1"/>
    <col min="11" max="11" width="10.57421875" style="0" customWidth="1"/>
    <col min="12" max="12" width="12.7109375" style="0" customWidth="1"/>
    <col min="13" max="13" width="13.28125" style="0" customWidth="1"/>
    <col min="14" max="14" width="9.28125" style="0" customWidth="1"/>
    <col min="15" max="15" width="35.140625" style="34" customWidth="1"/>
    <col min="16" max="34" width="11.421875" style="0" hidden="1" customWidth="1"/>
  </cols>
  <sheetData>
    <row r="1" ht="16.5" customHeight="1"/>
    <row r="2" ht="7.5" customHeight="1"/>
    <row r="3" ht="12.75"/>
    <row r="4" ht="12.75"/>
    <row r="5" ht="45" customHeight="1"/>
    <row r="6" ht="12.75"/>
    <row r="7" ht="12.75"/>
    <row r="8" ht="12.75"/>
    <row r="9" ht="12.75"/>
    <row r="11" ht="20.25">
      <c r="B11" s="1" t="s">
        <v>31</v>
      </c>
    </row>
    <row r="12" spans="1:7" ht="13.5">
      <c r="A12" s="2"/>
      <c r="B12" s="2"/>
      <c r="C12" s="2"/>
      <c r="D12" s="2"/>
      <c r="E12" s="2"/>
      <c r="F12" s="2"/>
      <c r="G12" s="2"/>
    </row>
    <row r="13" spans="1:33" ht="14.25" thickBot="1">
      <c r="A13" s="2"/>
      <c r="D13" s="2"/>
      <c r="E13" s="9" t="s">
        <v>4</v>
      </c>
      <c r="F13" s="9" t="s">
        <v>5</v>
      </c>
      <c r="G13" s="9" t="s">
        <v>26</v>
      </c>
      <c r="H13" s="9" t="s">
        <v>6</v>
      </c>
      <c r="I13" s="9" t="s">
        <v>29</v>
      </c>
      <c r="J13" s="9" t="s">
        <v>7</v>
      </c>
      <c r="K13" s="9" t="s">
        <v>8</v>
      </c>
      <c r="L13" s="9" t="s">
        <v>19</v>
      </c>
      <c r="M13" s="9" t="s">
        <v>11</v>
      </c>
      <c r="N13" s="8" t="s">
        <v>12</v>
      </c>
      <c r="Q13" t="s">
        <v>35</v>
      </c>
      <c r="S13" t="s">
        <v>28</v>
      </c>
      <c r="V13" t="s">
        <v>34</v>
      </c>
      <c r="Z13" t="s">
        <v>18</v>
      </c>
      <c r="AA13" t="s">
        <v>16</v>
      </c>
      <c r="AB13" t="s">
        <v>17</v>
      </c>
      <c r="AD13" t="s">
        <v>25</v>
      </c>
      <c r="AG13" t="s">
        <v>27</v>
      </c>
    </row>
    <row r="14" spans="1:33" ht="15" thickBot="1">
      <c r="A14" s="2"/>
      <c r="B14" s="17" t="s">
        <v>13</v>
      </c>
      <c r="D14" s="2"/>
      <c r="E14" s="27" t="s">
        <v>14</v>
      </c>
      <c r="F14" s="28" t="s">
        <v>15</v>
      </c>
      <c r="G14" s="28">
        <v>44</v>
      </c>
      <c r="H14" s="29" t="s">
        <v>10</v>
      </c>
      <c r="I14" s="29" t="s">
        <v>30</v>
      </c>
      <c r="J14" s="29" t="s">
        <v>10</v>
      </c>
      <c r="K14" s="29"/>
      <c r="L14" s="29" t="s">
        <v>10</v>
      </c>
      <c r="M14" s="30"/>
      <c r="N14" s="31">
        <f>(U14+W14+X14+AC14+AE14)*R14</f>
        <v>400</v>
      </c>
      <c r="O14" s="35" t="s">
        <v>23</v>
      </c>
      <c r="P14" s="18"/>
      <c r="Q14" s="18">
        <f>IF(AND(AF15,H15="x",U15,),100,0)</f>
        <v>0</v>
      </c>
      <c r="R14" s="18">
        <f>IF(AND(AG14,OR(S14=400,S14=300)),1/2,1)</f>
        <v>1</v>
      </c>
      <c r="S14" s="18">
        <f>U14+W14+X14+AC14+AE14</f>
        <v>400</v>
      </c>
      <c r="T14" s="18"/>
      <c r="U14">
        <f>IF(H14="x",300,0)</f>
        <v>300</v>
      </c>
      <c r="V14" t="b">
        <f>OR(J14="x",K14="x")</f>
        <v>1</v>
      </c>
      <c r="W14">
        <f>IF(V14=TRUE,200,0)</f>
        <v>200</v>
      </c>
      <c r="X14">
        <f>IF(W14+U14=500,-100,0)</f>
        <v>-100</v>
      </c>
      <c r="Z14" t="str">
        <f>IF(U14=300,"seminar","neseminar")</f>
        <v>seminar</v>
      </c>
      <c r="AA14" t="str">
        <f>IF(L14="x","clen","neclen")</f>
        <v>clen</v>
      </c>
      <c r="AB14" t="b">
        <f>AND(Z14="seminar",AA14="neclen")</f>
        <v>0</v>
      </c>
      <c r="AC14">
        <f>IF(AB14=TRUE,300,0)</f>
        <v>0</v>
      </c>
      <c r="AD14" t="b">
        <f>AND(V14=TRUE,M14="x")</f>
        <v>0</v>
      </c>
      <c r="AE14">
        <f>IF(AD14=TRUE,-200,0)</f>
        <v>0</v>
      </c>
      <c r="AG14" t="b">
        <f>IF(G14&lt;18,TRUE,FALSE)</f>
        <v>0</v>
      </c>
    </row>
    <row r="15" spans="1:33" ht="14.25" thickBot="1">
      <c r="A15" s="2"/>
      <c r="B15" s="16"/>
      <c r="D15" s="2"/>
      <c r="E15" s="10"/>
      <c r="F15" s="4"/>
      <c r="G15" s="4"/>
      <c r="H15" s="23"/>
      <c r="I15" s="23"/>
      <c r="J15" s="23"/>
      <c r="K15" s="5"/>
      <c r="L15" s="23"/>
      <c r="M15" s="11"/>
      <c r="N15" s="32">
        <f>(U15+W15+X15+AC15+AE15)*R15+Q15</f>
        <v>0</v>
      </c>
      <c r="O15" s="35" t="str">
        <f>CONCATENATE(IF(AND(G15&lt;1,NOT(F15="")),"Vyplňte věk účastníka!","")," ",IF(AND(AA15="neclen",OR(J15="x",K15="x")),"Nečlenové se nemohou zúčastnit turnaje"," "))</f>
        <v>  </v>
      </c>
      <c r="P15" s="18"/>
      <c r="Q15" s="18" t="str">
        <f>IF(AND(AG15,H15="x",V15),"100","0")</f>
        <v>0</v>
      </c>
      <c r="R15" s="18">
        <f aca="true" t="shared" si="0" ref="R15:R47">IF(AND(AG15,OR(S15=400,S15=300)),1/2,1)</f>
        <v>1</v>
      </c>
      <c r="S15" s="18">
        <f aca="true" t="shared" si="1" ref="S15:S47">U15+W15+X15+AC15+AE15</f>
        <v>0</v>
      </c>
      <c r="T15" s="18"/>
      <c r="U15">
        <f aca="true" t="shared" si="2" ref="U15:U47">IF(H15="x",300,0)</f>
        <v>0</v>
      </c>
      <c r="V15" t="b">
        <f aca="true" t="shared" si="3" ref="V15:V47">OR(J15="x",K15="x")</f>
        <v>0</v>
      </c>
      <c r="W15">
        <f aca="true" t="shared" si="4" ref="W15:W47">IF(V15=TRUE,200,0)</f>
        <v>0</v>
      </c>
      <c r="X15">
        <f aca="true" t="shared" si="5" ref="X15:X47">IF(W15+U15=500,-100,0)</f>
        <v>0</v>
      </c>
      <c r="Z15" t="str">
        <f aca="true" t="shared" si="6" ref="Z15:Z47">IF(U15=300,"seminar","neseminar")</f>
        <v>neseminar</v>
      </c>
      <c r="AA15" t="str">
        <f aca="true" t="shared" si="7" ref="AA15:AA47">IF(L15="x","clen","neclen")</f>
        <v>neclen</v>
      </c>
      <c r="AB15" t="b">
        <f aca="true" t="shared" si="8" ref="AB15:AB47">AND(Z15="seminar",AA15="neclen")</f>
        <v>0</v>
      </c>
      <c r="AC15">
        <f aca="true" t="shared" si="9" ref="AC15:AC47">IF(AB15=TRUE,300,0)</f>
        <v>0</v>
      </c>
      <c r="AD15" t="b">
        <f aca="true" t="shared" si="10" ref="AD15:AD47">AND(V15=TRUE,M15="x")</f>
        <v>0</v>
      </c>
      <c r="AE15">
        <f aca="true" t="shared" si="11" ref="AE15:AE47">IF(AD15=TRUE,-200,0)</f>
        <v>0</v>
      </c>
      <c r="AG15" t="b">
        <f aca="true" t="shared" si="12" ref="AG15:AG47">IF(G15&lt;18,TRUE,FALSE)</f>
        <v>1</v>
      </c>
    </row>
    <row r="16" spans="1:33" ht="13.5">
      <c r="A16" s="2"/>
      <c r="D16" s="2"/>
      <c r="E16" s="10"/>
      <c r="F16" s="4"/>
      <c r="G16" s="4"/>
      <c r="H16" s="23"/>
      <c r="I16" s="23"/>
      <c r="J16" s="5"/>
      <c r="K16" s="5"/>
      <c r="L16" s="23"/>
      <c r="M16" s="11"/>
      <c r="N16" s="32">
        <f aca="true" t="shared" si="13" ref="N16:N47">(U16+W16+X16+AC16+AE16)*R16</f>
        <v>0</v>
      </c>
      <c r="O16" s="35" t="str">
        <f aca="true" t="shared" si="14" ref="O16:O47">CONCATENATE(IF(AND(G16&lt;1,NOT(F16="")),"Vyplňte věk účastníka!","")," ",IF(AND(AA16="neclen",OR(J16="x",K16="x")),"Nečlenové se nemohou zúčastnit turnaje"," "))</f>
        <v>  </v>
      </c>
      <c r="P16" s="18"/>
      <c r="Q16" s="18" t="str">
        <f aca="true" t="shared" si="15" ref="Q16:Q47">IF(AND(AG16,H16="x",V16),"100","0")</f>
        <v>0</v>
      </c>
      <c r="R16" s="18">
        <f t="shared" si="0"/>
        <v>1</v>
      </c>
      <c r="S16" s="18">
        <f t="shared" si="1"/>
        <v>0</v>
      </c>
      <c r="T16" s="18"/>
      <c r="U16">
        <f t="shared" si="2"/>
        <v>0</v>
      </c>
      <c r="V16" t="b">
        <f t="shared" si="3"/>
        <v>0</v>
      </c>
      <c r="W16">
        <f t="shared" si="4"/>
        <v>0</v>
      </c>
      <c r="X16">
        <f t="shared" si="5"/>
        <v>0</v>
      </c>
      <c r="Z16" t="str">
        <f t="shared" si="6"/>
        <v>neseminar</v>
      </c>
      <c r="AA16" t="str">
        <f t="shared" si="7"/>
        <v>neclen</v>
      </c>
      <c r="AB16" t="b">
        <f t="shared" si="8"/>
        <v>0</v>
      </c>
      <c r="AC16">
        <f t="shared" si="9"/>
        <v>0</v>
      </c>
      <c r="AD16" t="b">
        <f t="shared" si="10"/>
        <v>0</v>
      </c>
      <c r="AE16">
        <f t="shared" si="11"/>
        <v>0</v>
      </c>
      <c r="AG16" t="b">
        <f t="shared" si="12"/>
        <v>1</v>
      </c>
    </row>
    <row r="17" spans="1:33" ht="14.25" thickBot="1">
      <c r="A17" s="2"/>
      <c r="D17" s="2"/>
      <c r="E17" s="10"/>
      <c r="F17" s="4"/>
      <c r="G17" s="4"/>
      <c r="H17" s="23"/>
      <c r="I17" s="23"/>
      <c r="J17" s="23"/>
      <c r="K17" s="5"/>
      <c r="L17" s="23"/>
      <c r="M17" s="11"/>
      <c r="N17" s="32">
        <f t="shared" si="13"/>
        <v>0</v>
      </c>
      <c r="O17" s="35" t="str">
        <f t="shared" si="14"/>
        <v>  </v>
      </c>
      <c r="P17" s="18"/>
      <c r="Q17" s="18" t="str">
        <f t="shared" si="15"/>
        <v>0</v>
      </c>
      <c r="R17" s="18">
        <f t="shared" si="0"/>
        <v>1</v>
      </c>
      <c r="S17" s="18">
        <f t="shared" si="1"/>
        <v>0</v>
      </c>
      <c r="T17" s="18"/>
      <c r="U17">
        <f t="shared" si="2"/>
        <v>0</v>
      </c>
      <c r="V17" t="b">
        <f t="shared" si="3"/>
        <v>0</v>
      </c>
      <c r="W17">
        <f t="shared" si="4"/>
        <v>0</v>
      </c>
      <c r="X17">
        <f t="shared" si="5"/>
        <v>0</v>
      </c>
      <c r="Z17" t="str">
        <f t="shared" si="6"/>
        <v>neseminar</v>
      </c>
      <c r="AA17" t="str">
        <f t="shared" si="7"/>
        <v>neclen</v>
      </c>
      <c r="AB17" t="b">
        <f t="shared" si="8"/>
        <v>0</v>
      </c>
      <c r="AC17">
        <f t="shared" si="9"/>
        <v>0</v>
      </c>
      <c r="AD17" t="b">
        <f t="shared" si="10"/>
        <v>0</v>
      </c>
      <c r="AE17">
        <f t="shared" si="11"/>
        <v>0</v>
      </c>
      <c r="AG17" t="b">
        <f t="shared" si="12"/>
        <v>1</v>
      </c>
    </row>
    <row r="18" spans="1:33" ht="14.25" thickBot="1">
      <c r="A18" s="2"/>
      <c r="B18" s="3" t="s">
        <v>0</v>
      </c>
      <c r="C18" s="6"/>
      <c r="D18" s="2"/>
      <c r="E18" s="10"/>
      <c r="F18" s="4"/>
      <c r="G18" s="4"/>
      <c r="H18" s="23"/>
      <c r="I18" s="23"/>
      <c r="J18" s="23"/>
      <c r="K18" s="5"/>
      <c r="L18" s="23"/>
      <c r="M18" s="11"/>
      <c r="N18" s="32">
        <f t="shared" si="13"/>
        <v>0</v>
      </c>
      <c r="O18" s="35" t="str">
        <f t="shared" si="14"/>
        <v>  </v>
      </c>
      <c r="P18" s="18"/>
      <c r="Q18" s="18" t="str">
        <f t="shared" si="15"/>
        <v>0</v>
      </c>
      <c r="R18" s="18">
        <f t="shared" si="0"/>
        <v>1</v>
      </c>
      <c r="S18" s="18">
        <f t="shared" si="1"/>
        <v>0</v>
      </c>
      <c r="T18" s="18"/>
      <c r="U18">
        <f t="shared" si="2"/>
        <v>0</v>
      </c>
      <c r="V18" t="b">
        <f t="shared" si="3"/>
        <v>0</v>
      </c>
      <c r="W18">
        <f t="shared" si="4"/>
        <v>0</v>
      </c>
      <c r="X18">
        <f t="shared" si="5"/>
        <v>0</v>
      </c>
      <c r="Z18" t="str">
        <f t="shared" si="6"/>
        <v>neseminar</v>
      </c>
      <c r="AA18" t="str">
        <f t="shared" si="7"/>
        <v>neclen</v>
      </c>
      <c r="AB18" t="b">
        <f t="shared" si="8"/>
        <v>0</v>
      </c>
      <c r="AC18">
        <f t="shared" si="9"/>
        <v>0</v>
      </c>
      <c r="AD18" t="b">
        <f t="shared" si="10"/>
        <v>0</v>
      </c>
      <c r="AE18">
        <f t="shared" si="11"/>
        <v>0</v>
      </c>
      <c r="AG18" t="b">
        <f t="shared" si="12"/>
        <v>1</v>
      </c>
    </row>
    <row r="19" spans="2:33" ht="14.25" thickBot="1">
      <c r="B19" s="3" t="s">
        <v>1</v>
      </c>
      <c r="C19" s="7"/>
      <c r="E19" s="24"/>
      <c r="F19" s="23"/>
      <c r="G19" s="23"/>
      <c r="H19" s="23"/>
      <c r="I19" s="23"/>
      <c r="J19" s="5"/>
      <c r="K19" s="5"/>
      <c r="L19" s="23"/>
      <c r="M19" s="11"/>
      <c r="N19" s="32">
        <f t="shared" si="13"/>
        <v>0</v>
      </c>
      <c r="O19" s="35" t="str">
        <f t="shared" si="14"/>
        <v>  </v>
      </c>
      <c r="P19" s="18"/>
      <c r="Q19" s="18" t="str">
        <f t="shared" si="15"/>
        <v>0</v>
      </c>
      <c r="R19" s="18">
        <f t="shared" si="0"/>
        <v>1</v>
      </c>
      <c r="S19" s="18">
        <f t="shared" si="1"/>
        <v>0</v>
      </c>
      <c r="T19" s="18"/>
      <c r="U19">
        <f t="shared" si="2"/>
        <v>0</v>
      </c>
      <c r="V19" t="b">
        <f t="shared" si="3"/>
        <v>0</v>
      </c>
      <c r="W19">
        <f t="shared" si="4"/>
        <v>0</v>
      </c>
      <c r="X19">
        <f t="shared" si="5"/>
        <v>0</v>
      </c>
      <c r="Z19" t="str">
        <f t="shared" si="6"/>
        <v>neseminar</v>
      </c>
      <c r="AA19" t="str">
        <f t="shared" si="7"/>
        <v>neclen</v>
      </c>
      <c r="AB19" t="b">
        <f t="shared" si="8"/>
        <v>0</v>
      </c>
      <c r="AC19">
        <f t="shared" si="9"/>
        <v>0</v>
      </c>
      <c r="AD19" t="b">
        <f t="shared" si="10"/>
        <v>0</v>
      </c>
      <c r="AE19">
        <f t="shared" si="11"/>
        <v>0</v>
      </c>
      <c r="AG19" t="b">
        <f t="shared" si="12"/>
        <v>1</v>
      </c>
    </row>
    <row r="20" spans="2:33" ht="13.5" thickBot="1">
      <c r="B20" s="3" t="s">
        <v>2</v>
      </c>
      <c r="C20" s="26"/>
      <c r="E20" s="24"/>
      <c r="F20" s="23"/>
      <c r="G20" s="23"/>
      <c r="H20" s="23"/>
      <c r="I20" s="23"/>
      <c r="J20" s="23"/>
      <c r="K20" s="5"/>
      <c r="L20" s="23"/>
      <c r="M20" s="25"/>
      <c r="N20" s="32">
        <f t="shared" si="13"/>
        <v>0</v>
      </c>
      <c r="O20" s="35" t="str">
        <f t="shared" si="14"/>
        <v>  </v>
      </c>
      <c r="P20" s="18"/>
      <c r="Q20" s="18" t="str">
        <f t="shared" si="15"/>
        <v>0</v>
      </c>
      <c r="R20" s="18">
        <f t="shared" si="0"/>
        <v>1</v>
      </c>
      <c r="S20" s="18">
        <f t="shared" si="1"/>
        <v>0</v>
      </c>
      <c r="T20" s="18"/>
      <c r="U20">
        <f t="shared" si="2"/>
        <v>0</v>
      </c>
      <c r="V20" t="b">
        <f t="shared" si="3"/>
        <v>0</v>
      </c>
      <c r="W20">
        <f t="shared" si="4"/>
        <v>0</v>
      </c>
      <c r="X20">
        <f t="shared" si="5"/>
        <v>0</v>
      </c>
      <c r="Z20" t="str">
        <f t="shared" si="6"/>
        <v>neseminar</v>
      </c>
      <c r="AA20" t="str">
        <f t="shared" si="7"/>
        <v>neclen</v>
      </c>
      <c r="AB20" t="b">
        <f t="shared" si="8"/>
        <v>0</v>
      </c>
      <c r="AC20">
        <f t="shared" si="9"/>
        <v>0</v>
      </c>
      <c r="AD20" t="b">
        <f t="shared" si="10"/>
        <v>0</v>
      </c>
      <c r="AE20">
        <f t="shared" si="11"/>
        <v>0</v>
      </c>
      <c r="AG20" t="b">
        <f t="shared" si="12"/>
        <v>1</v>
      </c>
    </row>
    <row r="21" spans="2:33" ht="14.25" thickBot="1">
      <c r="B21" s="3" t="s">
        <v>3</v>
      </c>
      <c r="C21" s="7"/>
      <c r="E21" s="24"/>
      <c r="F21" s="23"/>
      <c r="G21" s="23"/>
      <c r="H21" s="23"/>
      <c r="I21" s="23"/>
      <c r="J21" s="23"/>
      <c r="K21" s="23"/>
      <c r="L21" s="23"/>
      <c r="M21" s="25"/>
      <c r="N21" s="32">
        <f t="shared" si="13"/>
        <v>0</v>
      </c>
      <c r="O21" s="35" t="str">
        <f t="shared" si="14"/>
        <v>  </v>
      </c>
      <c r="P21" s="18"/>
      <c r="Q21" s="18" t="str">
        <f t="shared" si="15"/>
        <v>0</v>
      </c>
      <c r="R21" s="18">
        <f t="shared" si="0"/>
        <v>1</v>
      </c>
      <c r="S21" s="18">
        <f t="shared" si="1"/>
        <v>0</v>
      </c>
      <c r="T21" s="18"/>
      <c r="U21">
        <f t="shared" si="2"/>
        <v>0</v>
      </c>
      <c r="V21" t="b">
        <f t="shared" si="3"/>
        <v>0</v>
      </c>
      <c r="W21">
        <f t="shared" si="4"/>
        <v>0</v>
      </c>
      <c r="X21">
        <f t="shared" si="5"/>
        <v>0</v>
      </c>
      <c r="Z21" t="str">
        <f t="shared" si="6"/>
        <v>neseminar</v>
      </c>
      <c r="AA21" t="str">
        <f t="shared" si="7"/>
        <v>neclen</v>
      </c>
      <c r="AB21" t="b">
        <f t="shared" si="8"/>
        <v>0</v>
      </c>
      <c r="AC21">
        <f t="shared" si="9"/>
        <v>0</v>
      </c>
      <c r="AD21" t="b">
        <f t="shared" si="10"/>
        <v>0</v>
      </c>
      <c r="AE21">
        <f t="shared" si="11"/>
        <v>0</v>
      </c>
      <c r="AG21" t="b">
        <f t="shared" si="12"/>
        <v>1</v>
      </c>
    </row>
    <row r="22" spans="2:33" ht="13.5">
      <c r="B22" s="2"/>
      <c r="C22" s="2"/>
      <c r="E22" s="24"/>
      <c r="F22" s="23"/>
      <c r="G22" s="23"/>
      <c r="H22" s="23"/>
      <c r="I22" s="23"/>
      <c r="J22" s="23"/>
      <c r="K22" s="5"/>
      <c r="L22" s="23"/>
      <c r="M22" s="25"/>
      <c r="N22" s="32">
        <f t="shared" si="13"/>
        <v>0</v>
      </c>
      <c r="O22" s="35" t="str">
        <f t="shared" si="14"/>
        <v>  </v>
      </c>
      <c r="P22" s="18"/>
      <c r="Q22" s="18" t="str">
        <f t="shared" si="15"/>
        <v>0</v>
      </c>
      <c r="R22" s="18">
        <f t="shared" si="0"/>
        <v>1</v>
      </c>
      <c r="S22" s="18">
        <f t="shared" si="1"/>
        <v>0</v>
      </c>
      <c r="T22" s="18"/>
      <c r="U22">
        <f t="shared" si="2"/>
        <v>0</v>
      </c>
      <c r="V22" t="b">
        <f t="shared" si="3"/>
        <v>0</v>
      </c>
      <c r="W22">
        <f t="shared" si="4"/>
        <v>0</v>
      </c>
      <c r="X22">
        <f t="shared" si="5"/>
        <v>0</v>
      </c>
      <c r="Z22" t="str">
        <f t="shared" si="6"/>
        <v>neseminar</v>
      </c>
      <c r="AA22" t="str">
        <f t="shared" si="7"/>
        <v>neclen</v>
      </c>
      <c r="AB22" t="b">
        <f t="shared" si="8"/>
        <v>0</v>
      </c>
      <c r="AC22">
        <f t="shared" si="9"/>
        <v>0</v>
      </c>
      <c r="AD22" t="b">
        <f t="shared" si="10"/>
        <v>0</v>
      </c>
      <c r="AE22">
        <f t="shared" si="11"/>
        <v>0</v>
      </c>
      <c r="AG22" t="b">
        <f t="shared" si="12"/>
        <v>1</v>
      </c>
    </row>
    <row r="23" spans="2:33" ht="13.5">
      <c r="B23" s="2"/>
      <c r="C23" s="2"/>
      <c r="E23" s="24"/>
      <c r="F23" s="23"/>
      <c r="G23" s="23"/>
      <c r="H23" s="23"/>
      <c r="I23" s="23"/>
      <c r="J23" s="23"/>
      <c r="K23" s="5"/>
      <c r="L23" s="23"/>
      <c r="M23" s="11"/>
      <c r="N23" s="32">
        <f t="shared" si="13"/>
        <v>0</v>
      </c>
      <c r="O23" s="35" t="str">
        <f t="shared" si="14"/>
        <v>  </v>
      </c>
      <c r="P23" s="18"/>
      <c r="Q23" s="18" t="str">
        <f t="shared" si="15"/>
        <v>0</v>
      </c>
      <c r="R23" s="18">
        <f t="shared" si="0"/>
        <v>1</v>
      </c>
      <c r="S23" s="18">
        <f t="shared" si="1"/>
        <v>0</v>
      </c>
      <c r="T23" s="18"/>
      <c r="U23">
        <f t="shared" si="2"/>
        <v>0</v>
      </c>
      <c r="V23" t="b">
        <f t="shared" si="3"/>
        <v>0</v>
      </c>
      <c r="W23">
        <f t="shared" si="4"/>
        <v>0</v>
      </c>
      <c r="X23">
        <f t="shared" si="5"/>
        <v>0</v>
      </c>
      <c r="Z23" t="str">
        <f t="shared" si="6"/>
        <v>neseminar</v>
      </c>
      <c r="AA23" t="str">
        <f t="shared" si="7"/>
        <v>neclen</v>
      </c>
      <c r="AB23" t="b">
        <f t="shared" si="8"/>
        <v>0</v>
      </c>
      <c r="AC23">
        <f t="shared" si="9"/>
        <v>0</v>
      </c>
      <c r="AD23" t="b">
        <f t="shared" si="10"/>
        <v>0</v>
      </c>
      <c r="AE23">
        <f t="shared" si="11"/>
        <v>0</v>
      </c>
      <c r="AG23" t="b">
        <f t="shared" si="12"/>
        <v>1</v>
      </c>
    </row>
    <row r="24" spans="2:33" ht="12.75">
      <c r="B24" s="3" t="s">
        <v>9</v>
      </c>
      <c r="E24" s="24"/>
      <c r="F24" s="23"/>
      <c r="G24" s="23"/>
      <c r="H24" s="5"/>
      <c r="I24" s="5"/>
      <c r="J24" s="23"/>
      <c r="K24" s="5"/>
      <c r="L24" s="23"/>
      <c r="M24" s="11"/>
      <c r="N24" s="32">
        <f t="shared" si="13"/>
        <v>0</v>
      </c>
      <c r="O24" s="35" t="str">
        <f t="shared" si="14"/>
        <v>  </v>
      </c>
      <c r="P24" s="18"/>
      <c r="Q24" s="18" t="str">
        <f t="shared" si="15"/>
        <v>0</v>
      </c>
      <c r="R24" s="18">
        <f t="shared" si="0"/>
        <v>1</v>
      </c>
      <c r="S24" s="18">
        <f t="shared" si="1"/>
        <v>0</v>
      </c>
      <c r="T24" s="18"/>
      <c r="U24">
        <f t="shared" si="2"/>
        <v>0</v>
      </c>
      <c r="V24" t="b">
        <f t="shared" si="3"/>
        <v>0</v>
      </c>
      <c r="W24">
        <f t="shared" si="4"/>
        <v>0</v>
      </c>
      <c r="X24">
        <f t="shared" si="5"/>
        <v>0</v>
      </c>
      <c r="Z24" t="str">
        <f t="shared" si="6"/>
        <v>neseminar</v>
      </c>
      <c r="AA24" t="str">
        <f t="shared" si="7"/>
        <v>neclen</v>
      </c>
      <c r="AB24" t="b">
        <f t="shared" si="8"/>
        <v>0</v>
      </c>
      <c r="AC24">
        <f t="shared" si="9"/>
        <v>0</v>
      </c>
      <c r="AD24" t="b">
        <f t="shared" si="10"/>
        <v>0</v>
      </c>
      <c r="AE24">
        <f t="shared" si="11"/>
        <v>0</v>
      </c>
      <c r="AG24" t="b">
        <f t="shared" si="12"/>
        <v>1</v>
      </c>
    </row>
    <row r="25" spans="2:33" ht="12.75">
      <c r="B25" s="19">
        <f>SUM(N15:N47)</f>
        <v>0</v>
      </c>
      <c r="C25" s="20" t="s">
        <v>24</v>
      </c>
      <c r="E25" s="24"/>
      <c r="F25" s="23"/>
      <c r="G25" s="23"/>
      <c r="H25" s="23"/>
      <c r="I25" s="23"/>
      <c r="J25" s="23"/>
      <c r="K25" s="23"/>
      <c r="L25" s="23"/>
      <c r="M25" s="11"/>
      <c r="N25" s="32">
        <f t="shared" si="13"/>
        <v>0</v>
      </c>
      <c r="O25" s="35" t="str">
        <f t="shared" si="14"/>
        <v>  </v>
      </c>
      <c r="P25" s="18"/>
      <c r="Q25" s="18" t="str">
        <f t="shared" si="15"/>
        <v>0</v>
      </c>
      <c r="R25" s="18">
        <f t="shared" si="0"/>
        <v>1</v>
      </c>
      <c r="S25" s="18">
        <f t="shared" si="1"/>
        <v>0</v>
      </c>
      <c r="T25" s="18"/>
      <c r="U25">
        <f t="shared" si="2"/>
        <v>0</v>
      </c>
      <c r="V25" t="b">
        <f t="shared" si="3"/>
        <v>0</v>
      </c>
      <c r="W25">
        <f t="shared" si="4"/>
        <v>0</v>
      </c>
      <c r="X25">
        <f t="shared" si="5"/>
        <v>0</v>
      </c>
      <c r="Z25" t="str">
        <f t="shared" si="6"/>
        <v>neseminar</v>
      </c>
      <c r="AA25" t="str">
        <f t="shared" si="7"/>
        <v>neclen</v>
      </c>
      <c r="AB25" t="b">
        <f t="shared" si="8"/>
        <v>0</v>
      </c>
      <c r="AC25">
        <f t="shared" si="9"/>
        <v>0</v>
      </c>
      <c r="AD25" t="b">
        <f t="shared" si="10"/>
        <v>0</v>
      </c>
      <c r="AE25">
        <f t="shared" si="11"/>
        <v>0</v>
      </c>
      <c r="AG25" t="b">
        <f t="shared" si="12"/>
        <v>1</v>
      </c>
    </row>
    <row r="26" spans="1:33" ht="13.5">
      <c r="A26" s="2"/>
      <c r="B26" s="2"/>
      <c r="C26" s="2"/>
      <c r="E26" s="24"/>
      <c r="F26" s="23"/>
      <c r="G26" s="23"/>
      <c r="H26" s="23"/>
      <c r="I26" s="23"/>
      <c r="J26" s="23"/>
      <c r="K26" s="5"/>
      <c r="L26" s="23"/>
      <c r="M26" s="11"/>
      <c r="N26" s="32">
        <f t="shared" si="13"/>
        <v>0</v>
      </c>
      <c r="O26" s="35" t="str">
        <f t="shared" si="14"/>
        <v>  </v>
      </c>
      <c r="P26" s="18"/>
      <c r="Q26" s="18" t="str">
        <f t="shared" si="15"/>
        <v>0</v>
      </c>
      <c r="R26" s="18">
        <f t="shared" si="0"/>
        <v>1</v>
      </c>
      <c r="S26" s="18">
        <f t="shared" si="1"/>
        <v>0</v>
      </c>
      <c r="T26" s="18"/>
      <c r="U26">
        <f t="shared" si="2"/>
        <v>0</v>
      </c>
      <c r="V26" t="b">
        <f t="shared" si="3"/>
        <v>0</v>
      </c>
      <c r="W26">
        <f t="shared" si="4"/>
        <v>0</v>
      </c>
      <c r="X26">
        <f t="shared" si="5"/>
        <v>0</v>
      </c>
      <c r="Z26" t="str">
        <f t="shared" si="6"/>
        <v>neseminar</v>
      </c>
      <c r="AA26" t="str">
        <f t="shared" si="7"/>
        <v>neclen</v>
      </c>
      <c r="AB26" t="b">
        <f t="shared" si="8"/>
        <v>0</v>
      </c>
      <c r="AC26">
        <f t="shared" si="9"/>
        <v>0</v>
      </c>
      <c r="AD26" t="b">
        <f t="shared" si="10"/>
        <v>0</v>
      </c>
      <c r="AE26">
        <f t="shared" si="11"/>
        <v>0</v>
      </c>
      <c r="AG26" t="b">
        <f t="shared" si="12"/>
        <v>1</v>
      </c>
    </row>
    <row r="27" spans="1:33" ht="13.5">
      <c r="A27" s="2"/>
      <c r="B27" s="2"/>
      <c r="C27" s="2"/>
      <c r="E27" s="24"/>
      <c r="F27" s="23"/>
      <c r="G27" s="23"/>
      <c r="H27" s="23"/>
      <c r="I27" s="23"/>
      <c r="J27" s="5"/>
      <c r="K27" s="5"/>
      <c r="L27" s="23"/>
      <c r="M27" s="11"/>
      <c r="N27" s="32">
        <f t="shared" si="13"/>
        <v>0</v>
      </c>
      <c r="O27" s="35" t="str">
        <f t="shared" si="14"/>
        <v>  </v>
      </c>
      <c r="P27" s="18"/>
      <c r="Q27" s="18" t="str">
        <f t="shared" si="15"/>
        <v>0</v>
      </c>
      <c r="R27" s="18">
        <f t="shared" si="0"/>
        <v>1</v>
      </c>
      <c r="S27" s="18">
        <f t="shared" si="1"/>
        <v>0</v>
      </c>
      <c r="T27" s="18"/>
      <c r="U27">
        <f t="shared" si="2"/>
        <v>0</v>
      </c>
      <c r="V27" t="b">
        <f t="shared" si="3"/>
        <v>0</v>
      </c>
      <c r="W27">
        <f t="shared" si="4"/>
        <v>0</v>
      </c>
      <c r="X27">
        <f t="shared" si="5"/>
        <v>0</v>
      </c>
      <c r="Z27" t="str">
        <f t="shared" si="6"/>
        <v>neseminar</v>
      </c>
      <c r="AA27" t="str">
        <f t="shared" si="7"/>
        <v>neclen</v>
      </c>
      <c r="AB27" t="b">
        <f t="shared" si="8"/>
        <v>0</v>
      </c>
      <c r="AC27">
        <f t="shared" si="9"/>
        <v>0</v>
      </c>
      <c r="AD27" t="b">
        <f t="shared" si="10"/>
        <v>0</v>
      </c>
      <c r="AE27">
        <f t="shared" si="11"/>
        <v>0</v>
      </c>
      <c r="AG27" t="b">
        <f t="shared" si="12"/>
        <v>1</v>
      </c>
    </row>
    <row r="28" spans="1:33" ht="13.5">
      <c r="A28" s="2"/>
      <c r="B28" s="3" t="s">
        <v>22</v>
      </c>
      <c r="C28" s="2"/>
      <c r="E28" s="12"/>
      <c r="F28" s="5"/>
      <c r="G28" s="5"/>
      <c r="H28" s="5"/>
      <c r="I28" s="5"/>
      <c r="J28" s="5"/>
      <c r="K28" s="5"/>
      <c r="L28" s="5"/>
      <c r="M28" s="11"/>
      <c r="N28" s="32">
        <f t="shared" si="13"/>
        <v>0</v>
      </c>
      <c r="O28" s="35" t="str">
        <f t="shared" si="14"/>
        <v>  </v>
      </c>
      <c r="P28" s="18"/>
      <c r="Q28" s="18" t="str">
        <f t="shared" si="15"/>
        <v>0</v>
      </c>
      <c r="R28" s="18">
        <f t="shared" si="0"/>
        <v>1</v>
      </c>
      <c r="S28" s="18">
        <f t="shared" si="1"/>
        <v>0</v>
      </c>
      <c r="T28" s="18"/>
      <c r="U28">
        <f t="shared" si="2"/>
        <v>0</v>
      </c>
      <c r="V28" t="b">
        <f t="shared" si="3"/>
        <v>0</v>
      </c>
      <c r="W28">
        <f t="shared" si="4"/>
        <v>0</v>
      </c>
      <c r="X28">
        <f t="shared" si="5"/>
        <v>0</v>
      </c>
      <c r="Z28" t="str">
        <f t="shared" si="6"/>
        <v>neseminar</v>
      </c>
      <c r="AA28" t="str">
        <f t="shared" si="7"/>
        <v>neclen</v>
      </c>
      <c r="AB28" t="b">
        <f t="shared" si="8"/>
        <v>0</v>
      </c>
      <c r="AC28">
        <f t="shared" si="9"/>
        <v>0</v>
      </c>
      <c r="AD28" t="b">
        <f t="shared" si="10"/>
        <v>0</v>
      </c>
      <c r="AE28">
        <f t="shared" si="11"/>
        <v>0</v>
      </c>
      <c r="AG28" t="b">
        <f t="shared" si="12"/>
        <v>1</v>
      </c>
    </row>
    <row r="29" spans="1:33" ht="14.25" customHeight="1">
      <c r="A29" s="2"/>
      <c r="B29" s="21"/>
      <c r="C29" s="21"/>
      <c r="E29" s="12"/>
      <c r="F29" s="5"/>
      <c r="G29" s="5"/>
      <c r="H29" s="5"/>
      <c r="I29" s="5"/>
      <c r="J29" s="5"/>
      <c r="K29" s="5"/>
      <c r="L29" s="5"/>
      <c r="M29" s="11"/>
      <c r="N29" s="32">
        <f t="shared" si="13"/>
        <v>0</v>
      </c>
      <c r="O29" s="35" t="str">
        <f t="shared" si="14"/>
        <v>  </v>
      </c>
      <c r="P29" s="18"/>
      <c r="Q29" s="18" t="str">
        <f t="shared" si="15"/>
        <v>0</v>
      </c>
      <c r="R29" s="18">
        <f t="shared" si="0"/>
        <v>1</v>
      </c>
      <c r="S29" s="18">
        <f t="shared" si="1"/>
        <v>0</v>
      </c>
      <c r="T29" s="18"/>
      <c r="U29">
        <f t="shared" si="2"/>
        <v>0</v>
      </c>
      <c r="V29" t="b">
        <f t="shared" si="3"/>
        <v>0</v>
      </c>
      <c r="W29">
        <f t="shared" si="4"/>
        <v>0</v>
      </c>
      <c r="X29">
        <f t="shared" si="5"/>
        <v>0</v>
      </c>
      <c r="Z29" t="str">
        <f t="shared" si="6"/>
        <v>neseminar</v>
      </c>
      <c r="AA29" t="str">
        <f t="shared" si="7"/>
        <v>neclen</v>
      </c>
      <c r="AB29" t="b">
        <f t="shared" si="8"/>
        <v>0</v>
      </c>
      <c r="AC29">
        <f t="shared" si="9"/>
        <v>0</v>
      </c>
      <c r="AD29" t="b">
        <f t="shared" si="10"/>
        <v>0</v>
      </c>
      <c r="AE29">
        <f t="shared" si="11"/>
        <v>0</v>
      </c>
      <c r="AG29" t="b">
        <f t="shared" si="12"/>
        <v>1</v>
      </c>
    </row>
    <row r="30" spans="1:33" ht="13.5">
      <c r="A30" s="2"/>
      <c r="B30" s="22"/>
      <c r="C30" s="22"/>
      <c r="E30" s="12"/>
      <c r="F30" s="5"/>
      <c r="G30" s="5"/>
      <c r="H30" s="5"/>
      <c r="I30" s="5"/>
      <c r="J30" s="5"/>
      <c r="K30" s="5"/>
      <c r="L30" s="5"/>
      <c r="M30" s="11"/>
      <c r="N30" s="32">
        <f t="shared" si="13"/>
        <v>0</v>
      </c>
      <c r="O30" s="35" t="str">
        <f t="shared" si="14"/>
        <v>  </v>
      </c>
      <c r="P30" s="18"/>
      <c r="Q30" s="18" t="str">
        <f t="shared" si="15"/>
        <v>0</v>
      </c>
      <c r="R30" s="18">
        <f t="shared" si="0"/>
        <v>1</v>
      </c>
      <c r="S30" s="18">
        <f t="shared" si="1"/>
        <v>0</v>
      </c>
      <c r="T30" s="18"/>
      <c r="U30">
        <f t="shared" si="2"/>
        <v>0</v>
      </c>
      <c r="V30" t="b">
        <f t="shared" si="3"/>
        <v>0</v>
      </c>
      <c r="W30">
        <f t="shared" si="4"/>
        <v>0</v>
      </c>
      <c r="X30">
        <f t="shared" si="5"/>
        <v>0</v>
      </c>
      <c r="Z30" t="str">
        <f t="shared" si="6"/>
        <v>neseminar</v>
      </c>
      <c r="AA30" t="str">
        <f t="shared" si="7"/>
        <v>neclen</v>
      </c>
      <c r="AB30" t="b">
        <f t="shared" si="8"/>
        <v>0</v>
      </c>
      <c r="AC30">
        <f t="shared" si="9"/>
        <v>0</v>
      </c>
      <c r="AD30" t="b">
        <f t="shared" si="10"/>
        <v>0</v>
      </c>
      <c r="AE30">
        <f t="shared" si="11"/>
        <v>0</v>
      </c>
      <c r="AG30" t="b">
        <f t="shared" si="12"/>
        <v>1</v>
      </c>
    </row>
    <row r="31" spans="1:33" ht="13.5">
      <c r="A31" s="2"/>
      <c r="B31" s="22"/>
      <c r="C31" s="2"/>
      <c r="E31" s="12"/>
      <c r="F31" s="5"/>
      <c r="G31" s="5"/>
      <c r="H31" s="5"/>
      <c r="I31" s="5"/>
      <c r="J31" s="5"/>
      <c r="K31" s="5"/>
      <c r="L31" s="5"/>
      <c r="M31" s="11"/>
      <c r="N31" s="32">
        <f t="shared" si="13"/>
        <v>0</v>
      </c>
      <c r="O31" s="35" t="str">
        <f t="shared" si="14"/>
        <v>  </v>
      </c>
      <c r="P31" s="18"/>
      <c r="Q31" s="18" t="str">
        <f t="shared" si="15"/>
        <v>0</v>
      </c>
      <c r="R31" s="18">
        <f t="shared" si="0"/>
        <v>1</v>
      </c>
      <c r="S31" s="18">
        <f t="shared" si="1"/>
        <v>0</v>
      </c>
      <c r="T31" s="18"/>
      <c r="U31">
        <f t="shared" si="2"/>
        <v>0</v>
      </c>
      <c r="V31" t="b">
        <f t="shared" si="3"/>
        <v>0</v>
      </c>
      <c r="W31">
        <f t="shared" si="4"/>
        <v>0</v>
      </c>
      <c r="X31">
        <f t="shared" si="5"/>
        <v>0</v>
      </c>
      <c r="Z31" t="str">
        <f t="shared" si="6"/>
        <v>neseminar</v>
      </c>
      <c r="AA31" t="str">
        <f t="shared" si="7"/>
        <v>neclen</v>
      </c>
      <c r="AB31" t="b">
        <f t="shared" si="8"/>
        <v>0</v>
      </c>
      <c r="AC31">
        <f t="shared" si="9"/>
        <v>0</v>
      </c>
      <c r="AD31" t="b">
        <f t="shared" si="10"/>
        <v>0</v>
      </c>
      <c r="AE31">
        <f t="shared" si="11"/>
        <v>0</v>
      </c>
      <c r="AG31" t="b">
        <f t="shared" si="12"/>
        <v>1</v>
      </c>
    </row>
    <row r="32" spans="1:33" ht="13.5">
      <c r="A32" s="2"/>
      <c r="B32" s="2"/>
      <c r="C32" s="2"/>
      <c r="E32" s="12"/>
      <c r="F32" s="5"/>
      <c r="G32" s="5"/>
      <c r="H32" s="5"/>
      <c r="I32" s="5"/>
      <c r="J32" s="5"/>
      <c r="K32" s="5"/>
      <c r="L32" s="5"/>
      <c r="M32" s="11"/>
      <c r="N32" s="32">
        <f t="shared" si="13"/>
        <v>0</v>
      </c>
      <c r="O32" s="35" t="str">
        <f t="shared" si="14"/>
        <v>  </v>
      </c>
      <c r="P32" s="18"/>
      <c r="Q32" s="18" t="str">
        <f t="shared" si="15"/>
        <v>0</v>
      </c>
      <c r="R32" s="18">
        <f t="shared" si="0"/>
        <v>1</v>
      </c>
      <c r="S32" s="18">
        <f t="shared" si="1"/>
        <v>0</v>
      </c>
      <c r="T32" s="18"/>
      <c r="U32">
        <f t="shared" si="2"/>
        <v>0</v>
      </c>
      <c r="V32" t="b">
        <f t="shared" si="3"/>
        <v>0</v>
      </c>
      <c r="W32">
        <f t="shared" si="4"/>
        <v>0</v>
      </c>
      <c r="X32">
        <f t="shared" si="5"/>
        <v>0</v>
      </c>
      <c r="Z32" t="str">
        <f t="shared" si="6"/>
        <v>neseminar</v>
      </c>
      <c r="AA32" t="str">
        <f t="shared" si="7"/>
        <v>neclen</v>
      </c>
      <c r="AB32" t="b">
        <f t="shared" si="8"/>
        <v>0</v>
      </c>
      <c r="AC32">
        <f t="shared" si="9"/>
        <v>0</v>
      </c>
      <c r="AD32" t="b">
        <f t="shared" si="10"/>
        <v>0</v>
      </c>
      <c r="AE32">
        <f t="shared" si="11"/>
        <v>0</v>
      </c>
      <c r="AG32" t="b">
        <f t="shared" si="12"/>
        <v>1</v>
      </c>
    </row>
    <row r="33" spans="1:33" ht="13.5">
      <c r="A33" s="2"/>
      <c r="B33" s="2"/>
      <c r="C33" s="2"/>
      <c r="E33" s="12"/>
      <c r="F33" s="5"/>
      <c r="G33" s="5"/>
      <c r="H33" s="5"/>
      <c r="I33" s="5"/>
      <c r="J33" s="5"/>
      <c r="K33" s="5"/>
      <c r="L33" s="5"/>
      <c r="M33" s="11"/>
      <c r="N33" s="32">
        <f t="shared" si="13"/>
        <v>0</v>
      </c>
      <c r="O33" s="35" t="str">
        <f t="shared" si="14"/>
        <v>  </v>
      </c>
      <c r="P33" s="18"/>
      <c r="Q33" s="18" t="str">
        <f t="shared" si="15"/>
        <v>0</v>
      </c>
      <c r="R33" s="18">
        <f t="shared" si="0"/>
        <v>1</v>
      </c>
      <c r="S33" s="18">
        <f t="shared" si="1"/>
        <v>0</v>
      </c>
      <c r="T33" s="18"/>
      <c r="U33">
        <f t="shared" si="2"/>
        <v>0</v>
      </c>
      <c r="V33" t="b">
        <f t="shared" si="3"/>
        <v>0</v>
      </c>
      <c r="W33">
        <f t="shared" si="4"/>
        <v>0</v>
      </c>
      <c r="X33">
        <f t="shared" si="5"/>
        <v>0</v>
      </c>
      <c r="Z33" t="str">
        <f t="shared" si="6"/>
        <v>neseminar</v>
      </c>
      <c r="AA33" t="str">
        <f t="shared" si="7"/>
        <v>neclen</v>
      </c>
      <c r="AB33" t="b">
        <f t="shared" si="8"/>
        <v>0</v>
      </c>
      <c r="AC33">
        <f t="shared" si="9"/>
        <v>0</v>
      </c>
      <c r="AD33" t="b">
        <f t="shared" si="10"/>
        <v>0</v>
      </c>
      <c r="AE33">
        <f t="shared" si="11"/>
        <v>0</v>
      </c>
      <c r="AG33" t="b">
        <f t="shared" si="12"/>
        <v>1</v>
      </c>
    </row>
    <row r="34" spans="1:33" ht="13.5">
      <c r="A34" s="2"/>
      <c r="B34" s="2"/>
      <c r="C34" s="2"/>
      <c r="E34" s="12"/>
      <c r="F34" s="5"/>
      <c r="G34" s="5"/>
      <c r="H34" s="5"/>
      <c r="I34" s="5"/>
      <c r="J34" s="5"/>
      <c r="K34" s="5"/>
      <c r="L34" s="5"/>
      <c r="M34" s="11"/>
      <c r="N34" s="32">
        <f t="shared" si="13"/>
        <v>0</v>
      </c>
      <c r="O34" s="35" t="str">
        <f t="shared" si="14"/>
        <v>  </v>
      </c>
      <c r="P34" s="18"/>
      <c r="Q34" s="18" t="str">
        <f t="shared" si="15"/>
        <v>0</v>
      </c>
      <c r="R34" s="18">
        <f t="shared" si="0"/>
        <v>1</v>
      </c>
      <c r="S34" s="18">
        <f t="shared" si="1"/>
        <v>0</v>
      </c>
      <c r="T34" s="18"/>
      <c r="U34">
        <f t="shared" si="2"/>
        <v>0</v>
      </c>
      <c r="V34" t="b">
        <f t="shared" si="3"/>
        <v>0</v>
      </c>
      <c r="W34">
        <f t="shared" si="4"/>
        <v>0</v>
      </c>
      <c r="X34">
        <f t="shared" si="5"/>
        <v>0</v>
      </c>
      <c r="Z34" t="str">
        <f t="shared" si="6"/>
        <v>neseminar</v>
      </c>
      <c r="AA34" t="str">
        <f t="shared" si="7"/>
        <v>neclen</v>
      </c>
      <c r="AB34" t="b">
        <f t="shared" si="8"/>
        <v>0</v>
      </c>
      <c r="AC34">
        <f t="shared" si="9"/>
        <v>0</v>
      </c>
      <c r="AD34" t="b">
        <f t="shared" si="10"/>
        <v>0</v>
      </c>
      <c r="AE34">
        <f t="shared" si="11"/>
        <v>0</v>
      </c>
      <c r="AG34" t="b">
        <f t="shared" si="12"/>
        <v>1</v>
      </c>
    </row>
    <row r="35" spans="1:33" ht="13.5">
      <c r="A35" s="2"/>
      <c r="B35" s="2"/>
      <c r="C35" s="2"/>
      <c r="E35" s="12"/>
      <c r="F35" s="5"/>
      <c r="G35" s="5"/>
      <c r="H35" s="5"/>
      <c r="I35" s="5"/>
      <c r="J35" s="5"/>
      <c r="K35" s="5"/>
      <c r="L35" s="5"/>
      <c r="M35" s="11"/>
      <c r="N35" s="32">
        <f t="shared" si="13"/>
        <v>0</v>
      </c>
      <c r="O35" s="35" t="str">
        <f t="shared" si="14"/>
        <v>  </v>
      </c>
      <c r="P35" s="18"/>
      <c r="Q35" s="18" t="str">
        <f t="shared" si="15"/>
        <v>0</v>
      </c>
      <c r="R35" s="18">
        <f t="shared" si="0"/>
        <v>1</v>
      </c>
      <c r="S35" s="18">
        <f t="shared" si="1"/>
        <v>0</v>
      </c>
      <c r="T35" s="18"/>
      <c r="U35">
        <f t="shared" si="2"/>
        <v>0</v>
      </c>
      <c r="V35" t="b">
        <f t="shared" si="3"/>
        <v>0</v>
      </c>
      <c r="W35">
        <f t="shared" si="4"/>
        <v>0</v>
      </c>
      <c r="X35">
        <f t="shared" si="5"/>
        <v>0</v>
      </c>
      <c r="Z35" t="str">
        <f t="shared" si="6"/>
        <v>neseminar</v>
      </c>
      <c r="AA35" t="str">
        <f t="shared" si="7"/>
        <v>neclen</v>
      </c>
      <c r="AB35" t="b">
        <f t="shared" si="8"/>
        <v>0</v>
      </c>
      <c r="AC35">
        <f t="shared" si="9"/>
        <v>0</v>
      </c>
      <c r="AD35" t="b">
        <f t="shared" si="10"/>
        <v>0</v>
      </c>
      <c r="AE35">
        <f t="shared" si="11"/>
        <v>0</v>
      </c>
      <c r="AG35" t="b">
        <f t="shared" si="12"/>
        <v>1</v>
      </c>
    </row>
    <row r="36" spans="1:33" ht="13.5">
      <c r="A36" s="2"/>
      <c r="B36" s="2"/>
      <c r="C36" s="2"/>
      <c r="E36" s="12"/>
      <c r="F36" s="5"/>
      <c r="G36" s="5"/>
      <c r="H36" s="5"/>
      <c r="I36" s="5"/>
      <c r="J36" s="5"/>
      <c r="K36" s="5"/>
      <c r="L36" s="5"/>
      <c r="M36" s="11"/>
      <c r="N36" s="32">
        <f t="shared" si="13"/>
        <v>0</v>
      </c>
      <c r="O36" s="35" t="str">
        <f t="shared" si="14"/>
        <v>  </v>
      </c>
      <c r="P36" s="18"/>
      <c r="Q36" s="18" t="str">
        <f t="shared" si="15"/>
        <v>0</v>
      </c>
      <c r="R36" s="18">
        <f t="shared" si="0"/>
        <v>1</v>
      </c>
      <c r="S36" s="18">
        <f t="shared" si="1"/>
        <v>0</v>
      </c>
      <c r="T36" s="18"/>
      <c r="U36">
        <f t="shared" si="2"/>
        <v>0</v>
      </c>
      <c r="V36" t="b">
        <f t="shared" si="3"/>
        <v>0</v>
      </c>
      <c r="W36">
        <f t="shared" si="4"/>
        <v>0</v>
      </c>
      <c r="X36">
        <f t="shared" si="5"/>
        <v>0</v>
      </c>
      <c r="Z36" t="str">
        <f t="shared" si="6"/>
        <v>neseminar</v>
      </c>
      <c r="AA36" t="str">
        <f t="shared" si="7"/>
        <v>neclen</v>
      </c>
      <c r="AB36" t="b">
        <f t="shared" si="8"/>
        <v>0</v>
      </c>
      <c r="AC36">
        <f t="shared" si="9"/>
        <v>0</v>
      </c>
      <c r="AD36" t="b">
        <f t="shared" si="10"/>
        <v>0</v>
      </c>
      <c r="AE36">
        <f t="shared" si="11"/>
        <v>0</v>
      </c>
      <c r="AG36" t="b">
        <f t="shared" si="12"/>
        <v>1</v>
      </c>
    </row>
    <row r="37" spans="1:33" ht="13.5">
      <c r="A37" s="2"/>
      <c r="B37" s="2"/>
      <c r="C37" s="2"/>
      <c r="E37" s="12"/>
      <c r="F37" s="5"/>
      <c r="G37" s="5"/>
      <c r="H37" s="5"/>
      <c r="I37" s="5"/>
      <c r="J37" s="5"/>
      <c r="K37" s="5"/>
      <c r="L37" s="5"/>
      <c r="M37" s="11"/>
      <c r="N37" s="32">
        <f t="shared" si="13"/>
        <v>0</v>
      </c>
      <c r="O37" s="35" t="str">
        <f t="shared" si="14"/>
        <v>  </v>
      </c>
      <c r="P37" s="18"/>
      <c r="Q37" s="18" t="str">
        <f t="shared" si="15"/>
        <v>0</v>
      </c>
      <c r="R37" s="18">
        <f t="shared" si="0"/>
        <v>1</v>
      </c>
      <c r="S37" s="18">
        <f t="shared" si="1"/>
        <v>0</v>
      </c>
      <c r="T37" s="18"/>
      <c r="U37">
        <f t="shared" si="2"/>
        <v>0</v>
      </c>
      <c r="V37" t="b">
        <f t="shared" si="3"/>
        <v>0</v>
      </c>
      <c r="W37">
        <f t="shared" si="4"/>
        <v>0</v>
      </c>
      <c r="X37">
        <f t="shared" si="5"/>
        <v>0</v>
      </c>
      <c r="Z37" t="str">
        <f t="shared" si="6"/>
        <v>neseminar</v>
      </c>
      <c r="AA37" t="str">
        <f t="shared" si="7"/>
        <v>neclen</v>
      </c>
      <c r="AB37" t="b">
        <f t="shared" si="8"/>
        <v>0</v>
      </c>
      <c r="AC37">
        <f t="shared" si="9"/>
        <v>0</v>
      </c>
      <c r="AD37" t="b">
        <f t="shared" si="10"/>
        <v>0</v>
      </c>
      <c r="AE37">
        <f t="shared" si="11"/>
        <v>0</v>
      </c>
      <c r="AG37" t="b">
        <f t="shared" si="12"/>
        <v>1</v>
      </c>
    </row>
    <row r="38" spans="1:33" ht="13.5">
      <c r="A38" s="2"/>
      <c r="B38" s="2"/>
      <c r="C38" s="2"/>
      <c r="E38" s="12"/>
      <c r="F38" s="5"/>
      <c r="G38" s="5"/>
      <c r="H38" s="5"/>
      <c r="I38" s="5"/>
      <c r="J38" s="5"/>
      <c r="K38" s="5"/>
      <c r="L38" s="5"/>
      <c r="M38" s="11"/>
      <c r="N38" s="32">
        <f t="shared" si="13"/>
        <v>0</v>
      </c>
      <c r="O38" s="35" t="str">
        <f t="shared" si="14"/>
        <v>  </v>
      </c>
      <c r="P38" s="18"/>
      <c r="Q38" s="18" t="str">
        <f t="shared" si="15"/>
        <v>0</v>
      </c>
      <c r="R38" s="18">
        <f t="shared" si="0"/>
        <v>1</v>
      </c>
      <c r="S38" s="18">
        <f t="shared" si="1"/>
        <v>0</v>
      </c>
      <c r="T38" s="18"/>
      <c r="U38">
        <f t="shared" si="2"/>
        <v>0</v>
      </c>
      <c r="V38" t="b">
        <f t="shared" si="3"/>
        <v>0</v>
      </c>
      <c r="W38">
        <f t="shared" si="4"/>
        <v>0</v>
      </c>
      <c r="X38">
        <f t="shared" si="5"/>
        <v>0</v>
      </c>
      <c r="Z38" t="str">
        <f t="shared" si="6"/>
        <v>neseminar</v>
      </c>
      <c r="AA38" t="str">
        <f t="shared" si="7"/>
        <v>neclen</v>
      </c>
      <c r="AB38" t="b">
        <f t="shared" si="8"/>
        <v>0</v>
      </c>
      <c r="AC38">
        <f t="shared" si="9"/>
        <v>0</v>
      </c>
      <c r="AD38" t="b">
        <f t="shared" si="10"/>
        <v>0</v>
      </c>
      <c r="AE38">
        <f t="shared" si="11"/>
        <v>0</v>
      </c>
      <c r="AG38" t="b">
        <f t="shared" si="12"/>
        <v>1</v>
      </c>
    </row>
    <row r="39" spans="1:33" ht="13.5">
      <c r="A39" s="2"/>
      <c r="B39" s="2"/>
      <c r="C39" s="2"/>
      <c r="E39" s="12"/>
      <c r="F39" s="5"/>
      <c r="G39" s="5"/>
      <c r="H39" s="5"/>
      <c r="I39" s="5"/>
      <c r="J39" s="5"/>
      <c r="K39" s="5"/>
      <c r="L39" s="5"/>
      <c r="M39" s="11"/>
      <c r="N39" s="32">
        <f t="shared" si="13"/>
        <v>0</v>
      </c>
      <c r="O39" s="35" t="str">
        <f t="shared" si="14"/>
        <v>  </v>
      </c>
      <c r="P39" s="18"/>
      <c r="Q39" s="18" t="str">
        <f t="shared" si="15"/>
        <v>0</v>
      </c>
      <c r="R39" s="18">
        <f t="shared" si="0"/>
        <v>1</v>
      </c>
      <c r="S39" s="18">
        <f t="shared" si="1"/>
        <v>0</v>
      </c>
      <c r="T39" s="18"/>
      <c r="U39">
        <f t="shared" si="2"/>
        <v>0</v>
      </c>
      <c r="V39" t="b">
        <f t="shared" si="3"/>
        <v>0</v>
      </c>
      <c r="W39">
        <f t="shared" si="4"/>
        <v>0</v>
      </c>
      <c r="X39">
        <f t="shared" si="5"/>
        <v>0</v>
      </c>
      <c r="Z39" t="str">
        <f t="shared" si="6"/>
        <v>neseminar</v>
      </c>
      <c r="AA39" t="str">
        <f t="shared" si="7"/>
        <v>neclen</v>
      </c>
      <c r="AB39" t="b">
        <f t="shared" si="8"/>
        <v>0</v>
      </c>
      <c r="AC39">
        <f t="shared" si="9"/>
        <v>0</v>
      </c>
      <c r="AD39" t="b">
        <f t="shared" si="10"/>
        <v>0</v>
      </c>
      <c r="AE39">
        <f t="shared" si="11"/>
        <v>0</v>
      </c>
      <c r="AG39" t="b">
        <f t="shared" si="12"/>
        <v>1</v>
      </c>
    </row>
    <row r="40" spans="1:33" ht="13.5">
      <c r="A40" s="2"/>
      <c r="B40" s="2"/>
      <c r="C40" s="2"/>
      <c r="E40" s="12"/>
      <c r="F40" s="5"/>
      <c r="G40" s="5"/>
      <c r="H40" s="5"/>
      <c r="I40" s="5"/>
      <c r="J40" s="5"/>
      <c r="K40" s="5"/>
      <c r="L40" s="5"/>
      <c r="M40" s="11"/>
      <c r="N40" s="32">
        <f t="shared" si="13"/>
        <v>0</v>
      </c>
      <c r="O40" s="35" t="str">
        <f t="shared" si="14"/>
        <v>  </v>
      </c>
      <c r="P40" s="18"/>
      <c r="Q40" s="18" t="str">
        <f t="shared" si="15"/>
        <v>0</v>
      </c>
      <c r="R40" s="18">
        <f t="shared" si="0"/>
        <v>1</v>
      </c>
      <c r="S40" s="18">
        <f t="shared" si="1"/>
        <v>0</v>
      </c>
      <c r="T40" s="18"/>
      <c r="U40">
        <f t="shared" si="2"/>
        <v>0</v>
      </c>
      <c r="V40" t="b">
        <f t="shared" si="3"/>
        <v>0</v>
      </c>
      <c r="W40">
        <f t="shared" si="4"/>
        <v>0</v>
      </c>
      <c r="X40">
        <f t="shared" si="5"/>
        <v>0</v>
      </c>
      <c r="Z40" t="str">
        <f t="shared" si="6"/>
        <v>neseminar</v>
      </c>
      <c r="AA40" t="str">
        <f t="shared" si="7"/>
        <v>neclen</v>
      </c>
      <c r="AB40" t="b">
        <f t="shared" si="8"/>
        <v>0</v>
      </c>
      <c r="AC40">
        <f t="shared" si="9"/>
        <v>0</v>
      </c>
      <c r="AD40" t="b">
        <f t="shared" si="10"/>
        <v>0</v>
      </c>
      <c r="AE40">
        <f t="shared" si="11"/>
        <v>0</v>
      </c>
      <c r="AG40" t="b">
        <f t="shared" si="12"/>
        <v>1</v>
      </c>
    </row>
    <row r="41" spans="5:33" ht="12.75">
      <c r="E41" s="12"/>
      <c r="F41" s="5"/>
      <c r="G41" s="5"/>
      <c r="H41" s="5"/>
      <c r="I41" s="5"/>
      <c r="J41" s="5"/>
      <c r="K41" s="5"/>
      <c r="L41" s="5"/>
      <c r="M41" s="11"/>
      <c r="N41" s="32">
        <f t="shared" si="13"/>
        <v>0</v>
      </c>
      <c r="O41" s="35" t="str">
        <f t="shared" si="14"/>
        <v>  </v>
      </c>
      <c r="P41" s="18"/>
      <c r="Q41" s="18" t="str">
        <f t="shared" si="15"/>
        <v>0</v>
      </c>
      <c r="R41" s="18">
        <f t="shared" si="0"/>
        <v>1</v>
      </c>
      <c r="S41" s="18">
        <f t="shared" si="1"/>
        <v>0</v>
      </c>
      <c r="T41" s="18"/>
      <c r="U41">
        <f t="shared" si="2"/>
        <v>0</v>
      </c>
      <c r="V41" t="b">
        <f t="shared" si="3"/>
        <v>0</v>
      </c>
      <c r="W41">
        <f t="shared" si="4"/>
        <v>0</v>
      </c>
      <c r="X41">
        <f t="shared" si="5"/>
        <v>0</v>
      </c>
      <c r="Z41" t="str">
        <f t="shared" si="6"/>
        <v>neseminar</v>
      </c>
      <c r="AA41" t="str">
        <f t="shared" si="7"/>
        <v>neclen</v>
      </c>
      <c r="AB41" t="b">
        <f t="shared" si="8"/>
        <v>0</v>
      </c>
      <c r="AC41">
        <f t="shared" si="9"/>
        <v>0</v>
      </c>
      <c r="AD41" t="b">
        <f t="shared" si="10"/>
        <v>0</v>
      </c>
      <c r="AE41">
        <f t="shared" si="11"/>
        <v>0</v>
      </c>
      <c r="AG41" t="b">
        <f t="shared" si="12"/>
        <v>1</v>
      </c>
    </row>
    <row r="42" spans="5:33" ht="12.75">
      <c r="E42" s="12"/>
      <c r="F42" s="5"/>
      <c r="G42" s="5"/>
      <c r="H42" s="5"/>
      <c r="I42" s="5"/>
      <c r="J42" s="5"/>
      <c r="K42" s="5"/>
      <c r="L42" s="5"/>
      <c r="M42" s="11"/>
      <c r="N42" s="32">
        <f t="shared" si="13"/>
        <v>0</v>
      </c>
      <c r="O42" s="35" t="str">
        <f t="shared" si="14"/>
        <v>  </v>
      </c>
      <c r="P42" s="18"/>
      <c r="Q42" s="18" t="str">
        <f t="shared" si="15"/>
        <v>0</v>
      </c>
      <c r="R42" s="18">
        <f t="shared" si="0"/>
        <v>1</v>
      </c>
      <c r="S42" s="18">
        <f t="shared" si="1"/>
        <v>0</v>
      </c>
      <c r="T42" s="18"/>
      <c r="U42">
        <f t="shared" si="2"/>
        <v>0</v>
      </c>
      <c r="V42" t="b">
        <f t="shared" si="3"/>
        <v>0</v>
      </c>
      <c r="W42">
        <f t="shared" si="4"/>
        <v>0</v>
      </c>
      <c r="X42">
        <f t="shared" si="5"/>
        <v>0</v>
      </c>
      <c r="Z42" t="str">
        <f t="shared" si="6"/>
        <v>neseminar</v>
      </c>
      <c r="AA42" t="str">
        <f t="shared" si="7"/>
        <v>neclen</v>
      </c>
      <c r="AB42" t="b">
        <f t="shared" si="8"/>
        <v>0</v>
      </c>
      <c r="AC42">
        <f t="shared" si="9"/>
        <v>0</v>
      </c>
      <c r="AD42" t="b">
        <f t="shared" si="10"/>
        <v>0</v>
      </c>
      <c r="AE42">
        <f t="shared" si="11"/>
        <v>0</v>
      </c>
      <c r="AG42" t="b">
        <f t="shared" si="12"/>
        <v>1</v>
      </c>
    </row>
    <row r="43" spans="5:33" ht="12.75">
      <c r="E43" s="12"/>
      <c r="F43" s="5"/>
      <c r="G43" s="5"/>
      <c r="H43" s="5"/>
      <c r="I43" s="5"/>
      <c r="J43" s="5"/>
      <c r="K43" s="5"/>
      <c r="L43" s="5"/>
      <c r="M43" s="11"/>
      <c r="N43" s="32">
        <f t="shared" si="13"/>
        <v>0</v>
      </c>
      <c r="O43" s="35" t="str">
        <f t="shared" si="14"/>
        <v>  </v>
      </c>
      <c r="P43" s="18"/>
      <c r="Q43" s="18" t="str">
        <f t="shared" si="15"/>
        <v>0</v>
      </c>
      <c r="R43" s="18">
        <f t="shared" si="0"/>
        <v>1</v>
      </c>
      <c r="S43" s="18">
        <f t="shared" si="1"/>
        <v>0</v>
      </c>
      <c r="T43" s="18"/>
      <c r="U43">
        <f t="shared" si="2"/>
        <v>0</v>
      </c>
      <c r="V43" t="b">
        <f t="shared" si="3"/>
        <v>0</v>
      </c>
      <c r="W43">
        <f t="shared" si="4"/>
        <v>0</v>
      </c>
      <c r="X43">
        <f t="shared" si="5"/>
        <v>0</v>
      </c>
      <c r="Z43" t="str">
        <f t="shared" si="6"/>
        <v>neseminar</v>
      </c>
      <c r="AA43" t="str">
        <f t="shared" si="7"/>
        <v>neclen</v>
      </c>
      <c r="AB43" t="b">
        <f t="shared" si="8"/>
        <v>0</v>
      </c>
      <c r="AC43">
        <f t="shared" si="9"/>
        <v>0</v>
      </c>
      <c r="AD43" t="b">
        <f t="shared" si="10"/>
        <v>0</v>
      </c>
      <c r="AE43">
        <f t="shared" si="11"/>
        <v>0</v>
      </c>
      <c r="AG43" t="b">
        <f t="shared" si="12"/>
        <v>1</v>
      </c>
    </row>
    <row r="44" spans="5:33" ht="12.75">
      <c r="E44" s="12"/>
      <c r="F44" s="5"/>
      <c r="G44" s="5"/>
      <c r="H44" s="5"/>
      <c r="I44" s="5"/>
      <c r="J44" s="5"/>
      <c r="K44" s="5"/>
      <c r="L44" s="5"/>
      <c r="M44" s="11"/>
      <c r="N44" s="32">
        <f t="shared" si="13"/>
        <v>0</v>
      </c>
      <c r="O44" s="35" t="str">
        <f t="shared" si="14"/>
        <v>  </v>
      </c>
      <c r="P44" s="18"/>
      <c r="Q44" s="18" t="str">
        <f t="shared" si="15"/>
        <v>0</v>
      </c>
      <c r="R44" s="18">
        <f t="shared" si="0"/>
        <v>1</v>
      </c>
      <c r="S44" s="18">
        <f t="shared" si="1"/>
        <v>0</v>
      </c>
      <c r="T44" s="18"/>
      <c r="U44">
        <f t="shared" si="2"/>
        <v>0</v>
      </c>
      <c r="V44" t="b">
        <f t="shared" si="3"/>
        <v>0</v>
      </c>
      <c r="W44">
        <f t="shared" si="4"/>
        <v>0</v>
      </c>
      <c r="X44">
        <f t="shared" si="5"/>
        <v>0</v>
      </c>
      <c r="Z44" t="str">
        <f t="shared" si="6"/>
        <v>neseminar</v>
      </c>
      <c r="AA44" t="str">
        <f t="shared" si="7"/>
        <v>neclen</v>
      </c>
      <c r="AB44" t="b">
        <f t="shared" si="8"/>
        <v>0</v>
      </c>
      <c r="AC44">
        <f t="shared" si="9"/>
        <v>0</v>
      </c>
      <c r="AD44" t="b">
        <f t="shared" si="10"/>
        <v>0</v>
      </c>
      <c r="AE44">
        <f t="shared" si="11"/>
        <v>0</v>
      </c>
      <c r="AG44" t="b">
        <f t="shared" si="12"/>
        <v>1</v>
      </c>
    </row>
    <row r="45" spans="5:33" ht="12.75">
      <c r="E45" s="12"/>
      <c r="F45" s="5"/>
      <c r="G45" s="5"/>
      <c r="H45" s="5"/>
      <c r="I45" s="5"/>
      <c r="J45" s="5"/>
      <c r="K45" s="5"/>
      <c r="L45" s="5"/>
      <c r="M45" s="11"/>
      <c r="N45" s="32">
        <f t="shared" si="13"/>
        <v>0</v>
      </c>
      <c r="O45" s="35" t="str">
        <f t="shared" si="14"/>
        <v>  </v>
      </c>
      <c r="P45" s="18"/>
      <c r="Q45" s="18" t="str">
        <f t="shared" si="15"/>
        <v>0</v>
      </c>
      <c r="R45" s="18">
        <f t="shared" si="0"/>
        <v>1</v>
      </c>
      <c r="S45" s="18">
        <f t="shared" si="1"/>
        <v>0</v>
      </c>
      <c r="T45" s="18"/>
      <c r="U45">
        <f t="shared" si="2"/>
        <v>0</v>
      </c>
      <c r="V45" t="b">
        <f t="shared" si="3"/>
        <v>0</v>
      </c>
      <c r="W45">
        <f t="shared" si="4"/>
        <v>0</v>
      </c>
      <c r="X45">
        <f t="shared" si="5"/>
        <v>0</v>
      </c>
      <c r="Z45" t="str">
        <f t="shared" si="6"/>
        <v>neseminar</v>
      </c>
      <c r="AA45" t="str">
        <f t="shared" si="7"/>
        <v>neclen</v>
      </c>
      <c r="AB45" t="b">
        <f t="shared" si="8"/>
        <v>0</v>
      </c>
      <c r="AC45">
        <f t="shared" si="9"/>
        <v>0</v>
      </c>
      <c r="AD45" t="b">
        <f t="shared" si="10"/>
        <v>0</v>
      </c>
      <c r="AE45">
        <f t="shared" si="11"/>
        <v>0</v>
      </c>
      <c r="AG45" t="b">
        <f t="shared" si="12"/>
        <v>1</v>
      </c>
    </row>
    <row r="46" spans="5:33" ht="12.75">
      <c r="E46" s="12"/>
      <c r="F46" s="5"/>
      <c r="G46" s="5"/>
      <c r="H46" s="5"/>
      <c r="I46" s="5"/>
      <c r="J46" s="5"/>
      <c r="K46" s="5"/>
      <c r="L46" s="5"/>
      <c r="M46" s="11"/>
      <c r="N46" s="32">
        <f t="shared" si="13"/>
        <v>0</v>
      </c>
      <c r="O46" s="35" t="str">
        <f t="shared" si="14"/>
        <v>  </v>
      </c>
      <c r="P46" s="18"/>
      <c r="Q46" s="18" t="str">
        <f t="shared" si="15"/>
        <v>0</v>
      </c>
      <c r="R46" s="18">
        <f t="shared" si="0"/>
        <v>1</v>
      </c>
      <c r="S46" s="18">
        <f t="shared" si="1"/>
        <v>0</v>
      </c>
      <c r="T46" s="18"/>
      <c r="U46">
        <f t="shared" si="2"/>
        <v>0</v>
      </c>
      <c r="V46" t="b">
        <f t="shared" si="3"/>
        <v>0</v>
      </c>
      <c r="W46">
        <f t="shared" si="4"/>
        <v>0</v>
      </c>
      <c r="X46">
        <f t="shared" si="5"/>
        <v>0</v>
      </c>
      <c r="Z46" t="str">
        <f t="shared" si="6"/>
        <v>neseminar</v>
      </c>
      <c r="AA46" t="str">
        <f t="shared" si="7"/>
        <v>neclen</v>
      </c>
      <c r="AB46" t="b">
        <f t="shared" si="8"/>
        <v>0</v>
      </c>
      <c r="AC46">
        <f t="shared" si="9"/>
        <v>0</v>
      </c>
      <c r="AD46" t="b">
        <f t="shared" si="10"/>
        <v>0</v>
      </c>
      <c r="AE46">
        <f t="shared" si="11"/>
        <v>0</v>
      </c>
      <c r="AG46" t="b">
        <f t="shared" si="12"/>
        <v>1</v>
      </c>
    </row>
    <row r="47" spans="5:33" ht="13.5" thickBot="1">
      <c r="E47" s="13"/>
      <c r="F47" s="14"/>
      <c r="G47" s="14"/>
      <c r="H47" s="14"/>
      <c r="I47" s="14"/>
      <c r="J47" s="14"/>
      <c r="K47" s="14"/>
      <c r="L47" s="14"/>
      <c r="M47" s="15"/>
      <c r="N47" s="32">
        <f t="shared" si="13"/>
        <v>0</v>
      </c>
      <c r="O47" s="35" t="str">
        <f t="shared" si="14"/>
        <v>  </v>
      </c>
      <c r="P47" s="18"/>
      <c r="Q47" s="18" t="str">
        <f t="shared" si="15"/>
        <v>0</v>
      </c>
      <c r="R47" s="18">
        <f t="shared" si="0"/>
        <v>1</v>
      </c>
      <c r="S47" s="18">
        <f t="shared" si="1"/>
        <v>0</v>
      </c>
      <c r="T47" s="18"/>
      <c r="U47">
        <f t="shared" si="2"/>
        <v>0</v>
      </c>
      <c r="V47" t="b">
        <f t="shared" si="3"/>
        <v>0</v>
      </c>
      <c r="W47">
        <f t="shared" si="4"/>
        <v>0</v>
      </c>
      <c r="X47">
        <f t="shared" si="5"/>
        <v>0</v>
      </c>
      <c r="Z47" t="str">
        <f t="shared" si="6"/>
        <v>neseminar</v>
      </c>
      <c r="AA47" t="str">
        <f t="shared" si="7"/>
        <v>neclen</v>
      </c>
      <c r="AB47" t="b">
        <f t="shared" si="8"/>
        <v>0</v>
      </c>
      <c r="AC47">
        <f t="shared" si="9"/>
        <v>0</v>
      </c>
      <c r="AD47" t="b">
        <f t="shared" si="10"/>
        <v>0</v>
      </c>
      <c r="AE47">
        <f t="shared" si="11"/>
        <v>0</v>
      </c>
      <c r="AG47" t="b">
        <f t="shared" si="12"/>
        <v>1</v>
      </c>
    </row>
    <row r="49" spans="1:22" ht="17.25">
      <c r="A49" s="2"/>
      <c r="B49" s="2"/>
      <c r="C49" s="2"/>
      <c r="D49" s="2"/>
      <c r="E49" s="33" t="s">
        <v>32</v>
      </c>
      <c r="F49" s="2"/>
      <c r="G49" s="2"/>
      <c r="H49" s="2"/>
      <c r="I49" s="2"/>
      <c r="J49" s="2"/>
      <c r="K49" s="2"/>
      <c r="L49" s="2"/>
      <c r="M49" s="2"/>
      <c r="N49" s="2"/>
      <c r="O49" s="36"/>
      <c r="P49" s="2"/>
      <c r="Q49" s="2"/>
      <c r="R49" s="2"/>
      <c r="S49" s="2"/>
      <c r="T49" s="2"/>
      <c r="U49" s="2"/>
      <c r="V49" s="2"/>
    </row>
    <row r="50" spans="1:22" ht="13.5">
      <c r="A50" s="2"/>
      <c r="B50" s="3" t="s">
        <v>20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6"/>
      <c r="P50" s="2"/>
      <c r="Q50" s="2"/>
      <c r="R50" s="2"/>
      <c r="S50" s="2"/>
      <c r="T50" s="2"/>
      <c r="U50" s="2"/>
      <c r="V50" s="2"/>
    </row>
    <row r="51" spans="1:22" ht="13.5">
      <c r="A51" s="2"/>
      <c r="B51" s="2" t="s">
        <v>21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6"/>
      <c r="P51" s="2"/>
      <c r="Q51" s="2"/>
      <c r="R51" s="2"/>
      <c r="S51" s="2"/>
      <c r="T51" s="2"/>
      <c r="U51" s="2"/>
      <c r="V51" s="2"/>
    </row>
    <row r="52" spans="1:22" ht="13.5">
      <c r="A52" s="2"/>
      <c r="B52" s="2" t="s">
        <v>33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2"/>
      <c r="Q52" s="2"/>
      <c r="R52" s="2"/>
      <c r="S52" s="2"/>
      <c r="T52" s="2"/>
      <c r="U52" s="2"/>
      <c r="V52" s="2"/>
    </row>
    <row r="53" spans="1:22" ht="13.5">
      <c r="A53" s="2"/>
      <c r="B53" s="2" t="s">
        <v>40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6"/>
      <c r="P53" s="2"/>
      <c r="Q53" s="2"/>
      <c r="R53" s="2"/>
      <c r="S53" s="2"/>
      <c r="T53" s="2"/>
      <c r="U53" s="2"/>
      <c r="V53" s="2"/>
    </row>
    <row r="54" spans="1:22" ht="13.5">
      <c r="A54" s="2"/>
      <c r="B54" s="2" t="s">
        <v>36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6"/>
      <c r="P54" s="2"/>
      <c r="Q54" s="2"/>
      <c r="R54" s="2"/>
      <c r="S54" s="2"/>
      <c r="T54" s="2"/>
      <c r="U54" s="2"/>
      <c r="V54" s="2"/>
    </row>
    <row r="55" spans="1:22" ht="13.5">
      <c r="A55" s="2"/>
      <c r="B55" s="2" t="s">
        <v>37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6"/>
      <c r="P55" s="2"/>
      <c r="Q55" s="2"/>
      <c r="R55" s="2"/>
      <c r="S55" s="2"/>
      <c r="T55" s="2"/>
      <c r="U55" s="2"/>
      <c r="V55" s="2"/>
    </row>
    <row r="56" spans="1:22" ht="13.5">
      <c r="A56" s="2"/>
      <c r="B56" s="2" t="s">
        <v>38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6"/>
      <c r="P56" s="2"/>
      <c r="Q56" s="2"/>
      <c r="R56" s="2"/>
      <c r="S56" s="2"/>
      <c r="T56" s="2"/>
      <c r="U56" s="2"/>
      <c r="V56" s="2"/>
    </row>
    <row r="57" spans="1:22" ht="13.5">
      <c r="A57" s="2"/>
      <c r="B57" s="2" t="s">
        <v>39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6"/>
      <c r="P57" s="2"/>
      <c r="Q57" s="2"/>
      <c r="R57" s="2"/>
      <c r="S57" s="2"/>
      <c r="T57" s="2"/>
      <c r="U57" s="2"/>
      <c r="V57" s="2"/>
    </row>
    <row r="58" spans="1:22" ht="13.5">
      <c r="A58" s="2"/>
      <c r="B58" s="2" t="s">
        <v>43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6"/>
      <c r="P58" s="2"/>
      <c r="Q58" s="2"/>
      <c r="R58" s="2"/>
      <c r="S58" s="2"/>
      <c r="T58" s="2"/>
      <c r="U58" s="2"/>
      <c r="V58" s="2"/>
    </row>
    <row r="59" spans="1:22" ht="13.5">
      <c r="A59" s="2"/>
      <c r="B59" s="2" t="s">
        <v>42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6"/>
      <c r="P59" s="2"/>
      <c r="Q59" s="2"/>
      <c r="R59" s="2"/>
      <c r="S59" s="2"/>
      <c r="T59" s="2"/>
      <c r="U59" s="2"/>
      <c r="V59" s="2"/>
    </row>
    <row r="60" ht="13.5">
      <c r="B60" s="2" t="s">
        <v>41</v>
      </c>
    </row>
    <row r="62" ht="13.5">
      <c r="B62" s="2" t="s">
        <v>44</v>
      </c>
    </row>
  </sheetData>
  <sheetProtection/>
  <printOptions/>
  <pageMargins left="0.75" right="0.75" top="1" bottom="1" header="0.4921259845" footer="0.4921259845"/>
  <pageSetup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Mr.Tvola</cp:lastModifiedBy>
  <cp:lastPrinted>2009-05-15T13:53:05Z</cp:lastPrinted>
  <dcterms:created xsi:type="dcterms:W3CDTF">2009-04-15T18:35:15Z</dcterms:created>
  <dcterms:modified xsi:type="dcterms:W3CDTF">2010-05-02T21:21:48Z</dcterms:modified>
  <cp:category/>
  <cp:version/>
  <cp:contentType/>
  <cp:contentStatus/>
</cp:coreProperties>
</file>